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Финмодель" sheetId="1" state="visible" r:id="rId1"/>
    <sheet name="Инструкция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&quot; ₽&quot;"/>
  </numFmts>
  <fonts count="13">
    <font>
      <name val="Calibri"/>
      <family val="2"/>
      <color theme="1"/>
      <sz val="11"/>
      <scheme val="minor"/>
    </font>
    <font>
      <b val="1"/>
      <color rgb="000F1B17"/>
      <sz val="15"/>
    </font>
    <font>
      <color rgb="006B7280"/>
      <sz val="10"/>
    </font>
    <font>
      <b val="1"/>
    </font>
    <font>
      <b val="1"/>
      <color rgb="000F1B17"/>
      <sz val="10"/>
    </font>
    <font>
      <b val="1"/>
      <color rgb="006B7280"/>
      <sz val="10"/>
    </font>
    <font>
      <b val="1"/>
      <color rgb="00FFFFFF"/>
      <sz val="11"/>
    </font>
    <font>
      <color rgb="000F1B17"/>
      <sz val="11"/>
    </font>
    <font>
      <b val="1"/>
      <color rgb="000F1B17"/>
      <sz val="11"/>
    </font>
    <font>
      <color rgb="002C6A86"/>
      <sz val="11"/>
    </font>
    <font>
      <b val="1"/>
      <color rgb="000F1B17"/>
      <sz val="14"/>
    </font>
    <font>
      <color rgb="00374151"/>
      <sz val="11"/>
    </font>
    <font>
      <i val="1"/>
      <color rgb="0020B27E"/>
      <sz val="10"/>
    </font>
  </fonts>
  <fills count="4">
    <fill>
      <patternFill/>
    </fill>
    <fill>
      <patternFill patternType="gray125"/>
    </fill>
    <fill>
      <patternFill patternType="solid">
        <fgColor rgb="0020B27E"/>
      </patternFill>
    </fill>
    <fill>
      <patternFill patternType="solid">
        <fgColor rgb="00E6F6EF"/>
      </patternFill>
    </fill>
  </fills>
  <borders count="2">
    <border>
      <left/>
      <right/>
      <top/>
      <bottom/>
      <diagonal/>
    </border>
    <border>
      <top style="thin">
        <color rgb="00D8D2C4"/>
      </top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5" fillId="0" borderId="0" pivotButton="0" quotePrefix="0" xfId="0"/>
    <xf numFmtId="0" fontId="4" fillId="0" borderId="0" applyAlignment="1" pivotButton="0" quotePrefix="0" xfId="0">
      <alignment horizontal="right"/>
    </xf>
    <xf numFmtId="0" fontId="6" fillId="2" borderId="0" pivotButton="0" quotePrefix="0" xfId="0"/>
    <xf numFmtId="0" fontId="0" fillId="2" borderId="0" pivotButton="0" quotePrefix="0" xfId="0"/>
    <xf numFmtId="0" fontId="9" fillId="0" borderId="0" pivotButton="0" quotePrefix="0" xfId="0"/>
    <xf numFmtId="3" fontId="7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7" fillId="0" borderId="0" pivotButton="0" quotePrefix="0" xfId="0"/>
    <xf numFmtId="165" fontId="7" fillId="0" borderId="0" applyAlignment="1" pivotButton="0" quotePrefix="0" xfId="0">
      <alignment horizontal="right"/>
    </xf>
    <xf numFmtId="0" fontId="8" fillId="3" borderId="1" pivotButton="0" quotePrefix="0" xfId="0"/>
    <xf numFmtId="165" fontId="8" fillId="3" borderId="1" applyAlignment="1" pivotButton="0" quotePrefix="0" xfId="0">
      <alignment horizontal="right"/>
    </xf>
    <xf numFmtId="0" fontId="8" fillId="0" borderId="1" pivotButton="0" quotePrefix="0" xfId="0"/>
    <xf numFmtId="165" fontId="8" fillId="0" borderId="1" applyAlignment="1" pivotButton="0" quotePrefix="0" xfId="0">
      <alignment horizontal="right"/>
    </xf>
    <xf numFmtId="165" fontId="6" fillId="2" borderId="0" applyAlignment="1" pivotButton="0" quotePrefix="0" xfId="0">
      <alignment horizontal="right"/>
    </xf>
    <xf numFmtId="0" fontId="8" fillId="0" borderId="0" pivotButton="0" quotePrefix="0" xfId="0"/>
    <xf numFmtId="164" fontId="8" fillId="0" borderId="0" applyAlignment="1" pivotButton="0" quotePrefix="0" xfId="0">
      <alignment horizontal="right"/>
    </xf>
    <xf numFmtId="0" fontId="10" fillId="0" borderId="0" pivotButton="0" quotePrefix="0" xfId="0"/>
    <xf numFmtId="0" fontId="11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Финансовая модель бизнеса</t>
        </is>
      </c>
    </row>
    <row r="2">
      <c r="A2" s="2" t="inlineStr">
        <is>
          <t>Воронка продаж, расходы и прибыль по месяцам. Меняйте синие входные строки — выручка и прибыль пересчитаются.</t>
        </is>
      </c>
    </row>
    <row r="4">
      <c r="A4" s="3" t="inlineStr">
        <is>
          <t>Показатель / статья</t>
        </is>
      </c>
      <c r="B4" s="4" t="inlineStr">
        <is>
          <t>Январь</t>
        </is>
      </c>
      <c r="C4" s="4" t="inlineStr">
        <is>
          <t>Февраль</t>
        </is>
      </c>
      <c r="D4" s="4" t="inlineStr">
        <is>
          <t>Март</t>
        </is>
      </c>
      <c r="E4" s="4" t="inlineStr">
        <is>
          <t>Апрель</t>
        </is>
      </c>
      <c r="F4" s="4" t="inlineStr">
        <is>
          <t>Май</t>
        </is>
      </c>
      <c r="G4" s="4" t="inlineStr">
        <is>
          <t>Июнь</t>
        </is>
      </c>
    </row>
    <row r="5">
      <c r="A5" s="5" t="inlineStr">
        <is>
          <t>Выручка (воронка)</t>
        </is>
      </c>
      <c r="B5" s="6" t="n"/>
      <c r="C5" s="6" t="n"/>
      <c r="D5" s="6" t="n"/>
      <c r="E5" s="6" t="n"/>
      <c r="F5" s="6" t="n"/>
      <c r="G5" s="6" t="n"/>
    </row>
    <row r="6">
      <c r="A6" s="7" t="inlineStr">
        <is>
          <t>Число посетителей на сайте</t>
        </is>
      </c>
      <c r="B6" s="8" t="n">
        <v>50000</v>
      </c>
      <c r="C6" s="8" t="n">
        <v>60000</v>
      </c>
      <c r="D6" s="8" t="n">
        <v>70000</v>
      </c>
      <c r="E6" s="8" t="n">
        <v>80000</v>
      </c>
      <c r="F6" s="8" t="n">
        <v>90000</v>
      </c>
      <c r="G6" s="8" t="n">
        <v>100000</v>
      </c>
    </row>
    <row r="7">
      <c r="A7" s="7" t="inlineStr">
        <is>
          <t>Конверсия в заказ, %</t>
        </is>
      </c>
      <c r="B7" s="9" t="n">
        <v>0.02</v>
      </c>
      <c r="C7" s="9" t="n">
        <v>0.02</v>
      </c>
      <c r="D7" s="9" t="n">
        <v>0.02</v>
      </c>
      <c r="E7" s="9" t="n">
        <v>0.02</v>
      </c>
      <c r="F7" s="9" t="n">
        <v>0.025</v>
      </c>
      <c r="G7" s="9" t="n">
        <v>0.025</v>
      </c>
    </row>
    <row r="8">
      <c r="A8" s="10" t="inlineStr">
        <is>
          <t>Число заказов</t>
        </is>
      </c>
      <c r="B8" s="8">
        <f>B6*B7</f>
        <v/>
      </c>
      <c r="C8" s="8">
        <f>C6*C7</f>
        <v/>
      </c>
      <c r="D8" s="8">
        <f>D6*D7</f>
        <v/>
      </c>
      <c r="E8" s="8">
        <f>E6*E7</f>
        <v/>
      </c>
      <c r="F8" s="8">
        <f>F6*F7</f>
        <v/>
      </c>
      <c r="G8" s="8">
        <f>G6*G7</f>
        <v/>
      </c>
    </row>
    <row r="9">
      <c r="A9" s="7" t="inlineStr">
        <is>
          <t>Конверсия в оплату, %</t>
        </is>
      </c>
      <c r="B9" s="9" t="n">
        <v>0.15</v>
      </c>
      <c r="C9" s="9" t="n">
        <v>0.15</v>
      </c>
      <c r="D9" s="9" t="n">
        <v>0.15</v>
      </c>
      <c r="E9" s="9" t="n">
        <v>0.2</v>
      </c>
      <c r="F9" s="9" t="n">
        <v>0.2</v>
      </c>
      <c r="G9" s="9" t="n">
        <v>0.2</v>
      </c>
    </row>
    <row r="10">
      <c r="A10" s="10" t="inlineStr">
        <is>
          <t>Число оплат</t>
        </is>
      </c>
      <c r="B10" s="8">
        <f>B8*B9</f>
        <v/>
      </c>
      <c r="C10" s="8">
        <f>C8*C9</f>
        <v/>
      </c>
      <c r="D10" s="8">
        <f>D8*D9</f>
        <v/>
      </c>
      <c r="E10" s="8">
        <f>E8*E9</f>
        <v/>
      </c>
      <c r="F10" s="8">
        <f>F8*F9</f>
        <v/>
      </c>
      <c r="G10" s="8">
        <f>G8*G9</f>
        <v/>
      </c>
    </row>
    <row r="11">
      <c r="A11" s="7" t="inlineStr">
        <is>
          <t>Средний чек</t>
        </is>
      </c>
      <c r="B11" s="11" t="n">
        <v>10000</v>
      </c>
      <c r="C11" s="11" t="n">
        <v>10000</v>
      </c>
      <c r="D11" s="11" t="n">
        <v>10000</v>
      </c>
      <c r="E11" s="11" t="n">
        <v>10700</v>
      </c>
      <c r="F11" s="11" t="n">
        <v>10700</v>
      </c>
      <c r="G11" s="11" t="n">
        <v>10700</v>
      </c>
    </row>
    <row r="12">
      <c r="A12" s="12" t="inlineStr">
        <is>
          <t>Выручка</t>
        </is>
      </c>
      <c r="B12" s="13">
        <f>B10*B11</f>
        <v/>
      </c>
      <c r="C12" s="13">
        <f>C10*C11</f>
        <v/>
      </c>
      <c r="D12" s="13">
        <f>D10*D11</f>
        <v/>
      </c>
      <c r="E12" s="13">
        <f>E10*E11</f>
        <v/>
      </c>
      <c r="F12" s="13">
        <f>F10*F11</f>
        <v/>
      </c>
      <c r="G12" s="13">
        <f>G10*G11</f>
        <v/>
      </c>
    </row>
    <row r="13">
      <c r="A13" s="5" t="inlineStr">
        <is>
          <t>Расходы</t>
        </is>
      </c>
      <c r="B13" s="6" t="n"/>
      <c r="C13" s="6" t="n"/>
      <c r="D13" s="6" t="n"/>
      <c r="E13" s="6" t="n"/>
      <c r="F13" s="6" t="n"/>
      <c r="G13" s="6" t="n"/>
    </row>
    <row r="14">
      <c r="A14" s="10" t="inlineStr">
        <is>
          <t>Поставщики / себестоимость</t>
        </is>
      </c>
      <c r="B14" s="11" t="n">
        <v>-600000</v>
      </c>
      <c r="C14" s="11" t="n">
        <v>-720000</v>
      </c>
      <c r="D14" s="11" t="n">
        <v>-840000</v>
      </c>
      <c r="E14" s="11" t="n">
        <v>-1369600</v>
      </c>
      <c r="F14" s="11" t="n">
        <v>-1926000</v>
      </c>
      <c r="G14" s="11" t="n">
        <v>-2140000</v>
      </c>
    </row>
    <row r="15">
      <c r="A15" s="10" t="inlineStr">
        <is>
          <t>Зарплата</t>
        </is>
      </c>
      <c r="B15" s="11" t="n">
        <v>-350000</v>
      </c>
      <c r="C15" s="11" t="n">
        <v>-350000</v>
      </c>
      <c r="D15" s="11" t="n">
        <v>-350000</v>
      </c>
      <c r="E15" s="11" t="n">
        <v>-350000</v>
      </c>
      <c r="F15" s="11" t="n">
        <v>-350000</v>
      </c>
      <c r="G15" s="11" t="n">
        <v>-350000</v>
      </c>
    </row>
    <row r="16">
      <c r="A16" s="10" t="inlineStr">
        <is>
          <t>Налоги на зарплату</t>
        </is>
      </c>
      <c r="B16" s="11" t="n">
        <v>-105000</v>
      </c>
      <c r="C16" s="11" t="n">
        <v>-105000</v>
      </c>
      <c r="D16" s="11" t="n">
        <v>-105000</v>
      </c>
      <c r="E16" s="11" t="n">
        <v>-105000</v>
      </c>
      <c r="F16" s="11" t="n">
        <v>-105000</v>
      </c>
      <c r="G16" s="11" t="n">
        <v>-105000</v>
      </c>
    </row>
    <row r="17">
      <c r="A17" s="10" t="inlineStr">
        <is>
          <t>Аренда</t>
        </is>
      </c>
      <c r="B17" s="11" t="n">
        <v>-80000</v>
      </c>
      <c r="C17" s="11" t="n">
        <v>-80000</v>
      </c>
      <c r="D17" s="11" t="n">
        <v>-80000</v>
      </c>
      <c r="E17" s="11" t="n">
        <v>-80000</v>
      </c>
      <c r="F17" s="11" t="n">
        <v>-80000</v>
      </c>
      <c r="G17" s="11" t="n">
        <v>-80000</v>
      </c>
    </row>
    <row r="18">
      <c r="A18" s="10" t="inlineStr">
        <is>
          <t>Маркетинг</t>
        </is>
      </c>
      <c r="B18" s="11" t="n">
        <v>-60000</v>
      </c>
      <c r="C18" s="11" t="n">
        <v>-72000</v>
      </c>
      <c r="D18" s="11" t="n">
        <v>-84000</v>
      </c>
      <c r="E18" s="11" t="n">
        <v>-136960</v>
      </c>
      <c r="F18" s="11" t="n">
        <v>-192600</v>
      </c>
      <c r="G18" s="11" t="n">
        <v>-214000</v>
      </c>
    </row>
    <row r="19">
      <c r="A19" s="14" t="inlineStr">
        <is>
          <t>Итого расходы</t>
        </is>
      </c>
      <c r="B19" s="15">
        <f>SUM(B14:B18)</f>
        <v/>
      </c>
      <c r="C19" s="15">
        <f>SUM(C14:C18)</f>
        <v/>
      </c>
      <c r="D19" s="15">
        <f>SUM(D14:D18)</f>
        <v/>
      </c>
      <c r="E19" s="15">
        <f>SUM(E14:E18)</f>
        <v/>
      </c>
      <c r="F19" s="15">
        <f>SUM(F14:F18)</f>
        <v/>
      </c>
      <c r="G19" s="15">
        <f>SUM(G14:G18)</f>
        <v/>
      </c>
    </row>
    <row r="20">
      <c r="A20" s="5" t="inlineStr">
        <is>
          <t>Прибыль</t>
        </is>
      </c>
      <c r="B20" s="16">
        <f>B12+B19</f>
        <v/>
      </c>
      <c r="C20" s="16">
        <f>C12+C19</f>
        <v/>
      </c>
      <c r="D20" s="16">
        <f>D12+D19</f>
        <v/>
      </c>
      <c r="E20" s="16">
        <f>E12+E19</f>
        <v/>
      </c>
      <c r="F20" s="16">
        <f>F12+F19</f>
        <v/>
      </c>
      <c r="G20" s="16">
        <f>G12+G19</f>
        <v/>
      </c>
    </row>
    <row r="21">
      <c r="A21" s="17" t="inlineStr">
        <is>
          <t>Рентабельность продаж</t>
        </is>
      </c>
      <c r="B21" s="18">
        <f>IF(B12=0,0,B20/B12)</f>
        <v/>
      </c>
      <c r="C21" s="18">
        <f>IF(C12=0,0,C20/C12)</f>
        <v/>
      </c>
      <c r="D21" s="18">
        <f>IF(D12=0,0,D20/D12)</f>
        <v/>
      </c>
      <c r="E21" s="18">
        <f>IF(E12=0,0,E20/E12)</f>
        <v/>
      </c>
      <c r="F21" s="18">
        <f>IF(F12=0,0,F20/F12)</f>
        <v/>
      </c>
      <c r="G21" s="18">
        <f>IF(G12=0,0,G20/G12)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showGridLines="0"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9" t="inlineStr">
        <is>
          <t>Как пользоваться шаблоном</t>
        </is>
      </c>
    </row>
    <row r="3">
      <c r="A3" s="20" t="inlineStr">
        <is>
          <t>• Лист «Финмодель» — воронка от посетителей до выручки и расходы по месяцам.</t>
        </is>
      </c>
    </row>
    <row r="4">
      <c r="A4" s="20" t="inlineStr">
        <is>
          <t>• Меняйте входные строки (посетители, конверсии, средний чек, суммы расходов) — «Число заказов», «Оплаты», «Выручка», «Прибыль» и «Рентабельность» пересчитаются формулами.</t>
        </is>
      </c>
    </row>
    <row r="5">
      <c r="A5" s="20" t="inlineStr">
        <is>
          <t>• Расходы вводите отрицательными числами.</t>
        </is>
      </c>
    </row>
    <row r="6">
      <c r="A6" s="20" t="inlineStr">
        <is>
          <t>• Модель помогает прикинуть новый проект, точки роста и запас прочности до старта.</t>
        </is>
      </c>
    </row>
    <row r="7">
      <c r="A7" s="20" t="inlineStr">
        <is>
          <t>• Горизонт — 6 месяцев; можно продлить, скопировав последний столбец вправо.</t>
        </is>
      </c>
    </row>
    <row r="8">
      <c r="A8" s="21" t="inlineStr"/>
    </row>
    <row r="9">
      <c r="A9" s="21" t="inlineStr">
        <is>
          <t>В сервисе Свод план-факт по выручке и расходам ведётся автоматически из реальных операций. svodfinance.ru</t>
        </is>
      </c>
    </row>
    <row r="11">
      <c r="A11" s="22" t="inlineStr">
        <is>
          <t>Свод · svodfinance.ru — управленческий учёт для бизнеса и группы компаний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2026-07-07T14:41:22Z</dcterms:created>
  <dcterms:modified xsi:type="dcterms:W3CDTF">2026-07-07T21:47:31Z</dcterms:modified>
</cp:coreProperties>
</file>